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udio/Downloads/"/>
    </mc:Choice>
  </mc:AlternateContent>
  <xr:revisionPtr revIDLastSave="0" documentId="13_ncr:1_{296A1495-BB75-3041-8ECB-88FC10CC33CA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Sample - Daily Timesheet AraHR" sheetId="1" r:id="rId1"/>
    <sheet name="Template" sheetId="4" r:id="rId2"/>
  </sheets>
  <definedNames>
    <definedName name="departments">#REF!</definedName>
    <definedName name="names">#REF!</definedName>
    <definedName name="overtime">#REF!</definedName>
    <definedName name="time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4" l="1"/>
  <c r="K14" i="4"/>
  <c r="K16" i="4" s="1"/>
  <c r="J14" i="4"/>
  <c r="I14" i="4"/>
  <c r="I16" i="4" s="1"/>
  <c r="G13" i="4"/>
  <c r="G12" i="4"/>
  <c r="G11" i="4"/>
  <c r="G10" i="4"/>
  <c r="G9" i="4"/>
  <c r="H9" i="4" s="1"/>
  <c r="G8" i="4"/>
  <c r="G7" i="4"/>
  <c r="G14" i="4" l="1"/>
  <c r="G16" i="4" s="1"/>
  <c r="L9" i="4"/>
  <c r="H11" i="4"/>
  <c r="L11" i="4" s="1"/>
  <c r="H8" i="4"/>
  <c r="L8" i="4" s="1"/>
  <c r="H12" i="4"/>
  <c r="L12" i="4" s="1"/>
  <c r="H13" i="4"/>
  <c r="L13" i="4" s="1"/>
  <c r="H10" i="4"/>
  <c r="L10" i="4" s="1"/>
  <c r="H7" i="4"/>
  <c r="L7" i="4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7" i="1"/>
  <c r="L14" i="4" l="1"/>
  <c r="H14" i="4"/>
  <c r="H16" i="4" s="1"/>
  <c r="L16" i="4" s="1"/>
  <c r="H7" i="1"/>
  <c r="H14" i="1" s="1"/>
  <c r="G14" i="1"/>
  <c r="L12" i="1"/>
  <c r="L11" i="1"/>
  <c r="L9" i="1"/>
  <c r="L10" i="1"/>
  <c r="L13" i="1"/>
  <c r="L7" i="1" l="1"/>
  <c r="I14" i="1" l="1"/>
  <c r="I16" i="1" s="1"/>
  <c r="J14" i="1"/>
  <c r="J16" i="1" s="1"/>
  <c r="K14" i="1"/>
  <c r="K16" i="1" s="1"/>
  <c r="G16" i="1" l="1"/>
  <c r="H16" i="1"/>
  <c r="L16" i="1" l="1"/>
  <c r="L8" i="1"/>
  <c r="L14" i="1" s="1"/>
</calcChain>
</file>

<file path=xl/sharedStrings.xml><?xml version="1.0" encoding="utf-8"?>
<sst xmlns="http://schemas.openxmlformats.org/spreadsheetml/2006/main" count="110" uniqueCount="48">
  <si>
    <t>Total hours:</t>
  </si>
  <si>
    <t>AM</t>
  </si>
  <si>
    <t>PM</t>
  </si>
  <si>
    <t>8:00</t>
  </si>
  <si>
    <t>5:00</t>
  </si>
  <si>
    <t>Date:</t>
    <phoneticPr fontId="0" type="noConversion"/>
  </si>
  <si>
    <t>Supervisor signature:</t>
  </si>
  <si>
    <t>Regular hours</t>
  </si>
  <si>
    <t>Overtime</t>
  </si>
  <si>
    <t>Sick</t>
  </si>
  <si>
    <t>Holiday</t>
  </si>
  <si>
    <t>Vacation</t>
  </si>
  <si>
    <t>Date</t>
  </si>
  <si>
    <t>8:30</t>
  </si>
  <si>
    <t>Start Time</t>
  </si>
  <si>
    <t>End Time</t>
  </si>
  <si>
    <t>Break</t>
  </si>
  <si>
    <t>Manager Name</t>
  </si>
  <si>
    <t>Andy Smith</t>
  </si>
  <si>
    <t>9:00</t>
  </si>
  <si>
    <t>7:00</t>
  </si>
  <si>
    <t>Rate per hour:</t>
  </si>
  <si>
    <t>Payment:</t>
  </si>
  <si>
    <t>4:30</t>
  </si>
  <si>
    <t>10:10</t>
  </si>
  <si>
    <t>Total daily hours</t>
  </si>
  <si>
    <t>Employee name</t>
  </si>
  <si>
    <t>Daily Employee Timesheet</t>
  </si>
  <si>
    <t>2:00</t>
  </si>
  <si>
    <t>Josh</t>
  </si>
  <si>
    <t>Judy</t>
  </si>
  <si>
    <t>Leo</t>
  </si>
  <si>
    <t>Vinny</t>
  </si>
  <si>
    <t>Marco</t>
  </si>
  <si>
    <t>Daniel</t>
  </si>
  <si>
    <t>Mary</t>
  </si>
  <si>
    <t>I certify that these hours are a true and accurate record of all time worked during the pay period.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</si>
  <si>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</si>
  <si>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</si>
  <si>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</si>
  <si>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</si>
  <si>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</si>
  <si>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</si>
  <si>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</si>
  <si>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10:00</t>
  </si>
  <si>
    <t>6:00</t>
  </si>
  <si>
    <t>8:33</t>
  </si>
  <si>
    <t>7:40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</si>
</sst>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h]:mm"/>
    <numFmt numFmtId="165" formatCode="h"/>
    <numFmt numFmtId="166" formatCode="&quot;$&quot;#,##0.00"/>
    <numFmt numFmtId="167" formatCode="[$-409]mmm\-d\-yy;@"/>
    <numFmt numFmtId="168" formatCode="[$-409]mmm\-d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u/>
      <sz val="10"/>
      <color rgb="FF3B8FC2"/>
      <name val="Verdana"/>
      <family val="2"/>
    </font>
    <font>
      <sz val="12"/>
      <name val="Calibri"/>
      <family val="2"/>
      <scheme val="minor"/>
    </font>
    <font>
      <b/>
      <sz val="14"/>
      <color rgb="FF2B65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  <fill>
      <patternFill patternType="solid">
        <fgColor rgb="FFCCECDC"/>
        <bgColor indexed="64"/>
      </patternFill>
    </fill>
    <fill>
      <patternFill patternType="solid">
        <fgColor rgb="FFECEFF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/>
  </cellStyleXfs>
  <cellXfs count="70">
    <xf numFmtId="0" fontId="0" fillId="0" borderId="0" xfId="0"/>
    <xf numFmtId="165" fontId="0" fillId="0" borderId="0" xfId="0" applyNumberFormat="1"/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horizontal="left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 wrapText="1"/>
    </xf>
    <xf numFmtId="20" fontId="12" fillId="0" borderId="2" xfId="0" applyNumberFormat="1" applyFont="1" applyBorder="1" applyAlignment="1">
      <alignment horizontal="center" vertical="center"/>
    </xf>
    <xf numFmtId="20" fontId="12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6" borderId="0" xfId="1" applyFont="1" applyFill="1" applyAlignment="1">
      <alignment horizontal="left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12" fillId="6" borderId="2" xfId="0" applyNumberFormat="1" applyFont="1" applyFill="1" applyBorder="1" applyAlignment="1">
      <alignment horizontal="center" vertical="center"/>
    </xf>
    <xf numFmtId="20" fontId="12" fillId="6" borderId="2" xfId="1" applyNumberFormat="1" applyFont="1" applyFill="1" applyBorder="1" applyAlignment="1">
      <alignment horizontal="center" vertical="center"/>
    </xf>
    <xf numFmtId="20" fontId="12" fillId="6" borderId="6" xfId="1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164" fontId="12" fillId="0" borderId="7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2" fillId="5" borderId="8" xfId="2" applyFont="1" applyFill="1" applyBorder="1"/>
    <xf numFmtId="0" fontId="12" fillId="5" borderId="3" xfId="2" applyFont="1" applyFill="1" applyBorder="1"/>
    <xf numFmtId="164" fontId="11" fillId="5" borderId="3" xfId="2" applyNumberFormat="1" applyFont="1" applyFill="1" applyBorder="1" applyAlignment="1">
      <alignment horizontal="center" vertical="center"/>
    </xf>
    <xf numFmtId="164" fontId="11" fillId="5" borderId="9" xfId="2" applyNumberFormat="1" applyFont="1" applyFill="1" applyBorder="1" applyAlignment="1">
      <alignment horizontal="center" vertical="center"/>
    </xf>
    <xf numFmtId="0" fontId="12" fillId="5" borderId="1" xfId="2" applyFont="1" applyFill="1" applyBorder="1"/>
    <xf numFmtId="0" fontId="12" fillId="5" borderId="0" xfId="2" applyFont="1" applyFill="1"/>
    <xf numFmtId="166" fontId="11" fillId="5" borderId="0" xfId="2" applyNumberFormat="1" applyFont="1" applyFill="1" applyAlignment="1">
      <alignment horizontal="center" vertical="center"/>
    </xf>
    <xf numFmtId="166" fontId="11" fillId="5" borderId="6" xfId="2" applyNumberFormat="1" applyFont="1" applyFill="1" applyBorder="1" applyAlignment="1">
      <alignment horizontal="center" vertical="center"/>
    </xf>
    <xf numFmtId="0" fontId="12" fillId="5" borderId="7" xfId="2" applyFont="1" applyFill="1" applyBorder="1"/>
    <xf numFmtId="0" fontId="12" fillId="5" borderId="4" xfId="2" applyFont="1" applyFill="1" applyBorder="1"/>
    <xf numFmtId="166" fontId="11" fillId="5" borderId="4" xfId="2" applyNumberFormat="1" applyFont="1" applyFill="1" applyBorder="1" applyAlignment="1">
      <alignment horizontal="center" vertical="center"/>
    </xf>
    <xf numFmtId="166" fontId="11" fillId="5" borderId="10" xfId="2" applyNumberFormat="1" applyFont="1" applyFill="1" applyBorder="1" applyAlignment="1">
      <alignment horizontal="center" vertical="center"/>
    </xf>
    <xf numFmtId="0" fontId="13" fillId="4" borderId="0" xfId="2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164" fontId="12" fillId="7" borderId="2" xfId="0" applyNumberFormat="1" applyFont="1" applyFill="1" applyBorder="1" applyAlignment="1">
      <alignment horizontal="center" vertical="center"/>
    </xf>
    <xf numFmtId="49" fontId="4" fillId="6" borderId="0" xfId="1" applyNumberFormat="1" applyFont="1" applyFill="1" applyAlignment="1">
      <alignment horizontal="left" vertical="center"/>
    </xf>
    <xf numFmtId="49" fontId="4" fillId="6" borderId="1" xfId="1" applyNumberFormat="1" applyFont="1" applyFill="1" applyBorder="1" applyAlignment="1">
      <alignment horizontal="left" vertical="center"/>
    </xf>
    <xf numFmtId="0" fontId="13" fillId="4" borderId="0" xfId="2" applyFont="1" applyFill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20" fontId="12" fillId="0" borderId="6" xfId="0" applyNumberFormat="1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/>
    </xf>
    <xf numFmtId="168" fontId="11" fillId="6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0" fillId="0" borderId="4" xfId="0" applyBorder="1"/>
    <xf numFmtId="49" fontId="2" fillId="0" borderId="1" xfId="0" applyNumberFormat="1" applyFont="1" applyBorder="1" applyAlignment="1">
      <alignment horizontal="left" vertical="center"/>
    </xf>
    <xf numFmtId="49" fontId="2" fillId="6" borderId="0" xfId="1" applyNumberFormat="1" applyFont="1" applyFill="1" applyAlignment="1">
      <alignment horizontal="left" vertical="center"/>
    </xf>
    <xf numFmtId="49" fontId="2" fillId="6" borderId="1" xfId="1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4" fillId="4" borderId="0" xfId="2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5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0" fontId="11" fillId="5" borderId="0" xfId="2" applyFont="1" applyFill="1" applyAlignment="1">
      <alignment horizontal="center" vertical="center"/>
    </xf>
    <xf numFmtId="0" fontId="11" fillId="5" borderId="4" xfId="2" applyFont="1" applyFill="1" applyBorder="1" applyAlignment="1">
      <alignment horizontal="center" vertical="center"/>
    </xf>
    <xf numFmtId="0" fontId="13" fillId="4" borderId="0" xfId="2" applyFont="1" applyFill="1" applyAlignment="1">
      <alignment horizontal="center" vertical="center" wrapText="1"/>
    </xf>
    <xf numFmtId="167" fontId="3" fillId="7" borderId="1" xfId="1" applyNumberFormat="1" applyFont="1" applyFill="1" applyBorder="1" applyAlignment="1">
      <alignment horizontal="left" vertical="center"/>
    </xf>
    <xf numFmtId="167" fontId="3" fillId="7" borderId="0" xfId="1" applyNumberFormat="1" applyFont="1" applyFill="1" applyBorder="1" applyAlignment="1">
      <alignment horizontal="left" vertical="center"/>
    </xf>
    <xf numFmtId="0" fontId="10" fillId="4" borderId="0" xfId="2" applyFont="1" applyFill="1" applyAlignment="1">
      <alignment horizontal="center" vertical="center"/>
    </xf>
    <xf numFmtId="0" fontId="10" fillId="4" borderId="6" xfId="2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6" borderId="1" xfId="1" applyNumberFormat="1" applyFont="1" applyFill="1" applyBorder="1" applyAlignment="1">
      <alignment horizontal="left" vertical="center"/>
    </xf>
  </cellXfs>
  <cellStyles count="3">
    <cellStyle name="20% - Accent4" xfId="1" builtinId="42"/>
    <cellStyle name="Normal" xfId="0" builtinId="0"/>
    <cellStyle name="Style 1" xfId="2" xr:uid="{00000000-0005-0000-0000-000003000000}"/>
  </cellStyles>
  <dxfs count="0"/>
  <tableStyles count="0" defaultTableStyle="TableStyleMedium9" defaultPivotStyle="PivotStyleLight16"/>
  <colors>
    <mruColors>
      <color rgb="FFECEFF1"/>
      <color rgb="FF2B6533"/>
      <color rgb="FFCCECDC"/>
      <color rgb="FF873D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1"/>
  <sheetViews>
    <sheetView showGridLines="0" tabSelected="1" showRuler="0" view="pageLayout" zoomScale="140" zoomScaleNormal="100" zoomScalePageLayoutView="140" workbookViewId="0">
      <selection activeCell="J14" sqref="J14"/>
    </sheetView>
  </sheetViews>
  <sheetFormatPr baseColWidth="10" defaultColWidth="8.83203125" defaultRowHeight="15" x14ac:dyDescent="0.2"/>
  <cols>
    <col min="1" max="1" width="16.33203125" customWidth="1"/>
    <col min="2" max="2" width="7" customWidth="1"/>
    <col min="3" max="3" width="3.83203125" customWidth="1"/>
    <col min="4" max="4" width="6.83203125" customWidth="1"/>
    <col min="5" max="5" width="3.83203125" customWidth="1"/>
    <col min="6" max="6" width="10.5" customWidth="1"/>
    <col min="7" max="7" width="13.5" customWidth="1"/>
    <col min="8" max="8" width="9.5" customWidth="1"/>
    <col min="9" max="9" width="7.5" customWidth="1"/>
    <col min="10" max="10" width="8.6640625" customWidth="1"/>
    <col min="11" max="11" width="8.83203125" customWidth="1"/>
    <col min="12" max="12" width="15" customWidth="1"/>
  </cols>
  <sheetData>
    <row r="1" spans="1:20" ht="22.5" customHeight="1" x14ac:dyDescent="0.25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36"/>
    </row>
    <row r="2" spans="1:20" ht="17.25" customHeight="1" x14ac:dyDescent="0.25">
      <c r="A2" s="12"/>
      <c r="B2" s="12"/>
      <c r="C2" s="12"/>
      <c r="D2" s="12"/>
      <c r="E2" s="12"/>
      <c r="F2" s="12"/>
      <c r="G2" s="12"/>
      <c r="M2" s="35"/>
    </row>
    <row r="3" spans="1:20" ht="20" customHeight="1" x14ac:dyDescent="0.25">
      <c r="A3" s="64" t="s">
        <v>17</v>
      </c>
      <c r="B3" s="64"/>
      <c r="C3" s="64"/>
      <c r="D3" s="45" t="s">
        <v>18</v>
      </c>
      <c r="E3" s="34"/>
      <c r="F3" s="12"/>
      <c r="G3" s="12"/>
      <c r="M3" s="67"/>
      <c r="N3" s="67"/>
      <c r="O3" s="67"/>
      <c r="P3" s="67"/>
      <c r="Q3" s="67"/>
      <c r="R3" s="67"/>
      <c r="S3" s="67"/>
    </row>
    <row r="4" spans="1:20" ht="21.75" customHeight="1" x14ac:dyDescent="0.2">
      <c r="A4" s="64" t="s">
        <v>12</v>
      </c>
      <c r="B4" s="64"/>
      <c r="C4" s="65"/>
      <c r="D4" s="62">
        <v>45415</v>
      </c>
      <c r="E4" s="63"/>
      <c r="G4" s="63"/>
      <c r="H4" s="63"/>
      <c r="M4" s="67"/>
      <c r="N4" s="67"/>
      <c r="O4" s="67"/>
      <c r="P4" s="67"/>
      <c r="Q4" s="67"/>
      <c r="R4" s="67"/>
      <c r="S4" s="67"/>
    </row>
    <row r="5" spans="1:20" ht="15" customHeight="1" x14ac:dyDescent="0.2">
      <c r="J5" s="1"/>
      <c r="K5" s="1"/>
      <c r="L5" s="1"/>
      <c r="M5" s="67"/>
      <c r="N5" s="67"/>
      <c r="O5" s="67"/>
      <c r="P5" s="67"/>
      <c r="Q5" s="67"/>
      <c r="R5" s="67"/>
      <c r="S5" s="67"/>
      <c r="T5" s="67"/>
    </row>
    <row r="6" spans="1:20" ht="24" customHeight="1" x14ac:dyDescent="0.2">
      <c r="A6" s="40" t="s">
        <v>26</v>
      </c>
      <c r="B6" s="61" t="s">
        <v>14</v>
      </c>
      <c r="C6" s="61"/>
      <c r="D6" s="61" t="s">
        <v>15</v>
      </c>
      <c r="E6" s="61"/>
      <c r="F6" s="33" t="s">
        <v>16</v>
      </c>
      <c r="G6" s="33" t="s">
        <v>7</v>
      </c>
      <c r="H6" s="33" t="s">
        <v>8</v>
      </c>
      <c r="I6" s="33" t="s">
        <v>9</v>
      </c>
      <c r="J6" s="33" t="s">
        <v>11</v>
      </c>
      <c r="K6" s="33" t="s">
        <v>10</v>
      </c>
      <c r="L6" s="33" t="s">
        <v>25</v>
      </c>
      <c r="M6" s="67"/>
      <c r="N6" s="67"/>
      <c r="O6" s="67"/>
      <c r="P6" s="67"/>
      <c r="Q6" s="67"/>
      <c r="R6" s="67"/>
      <c r="S6" s="67"/>
      <c r="T6" s="67"/>
    </row>
    <row r="7" spans="1:20" ht="27.25" customHeight="1" x14ac:dyDescent="0.2">
      <c r="A7" s="43" t="s">
        <v>29</v>
      </c>
      <c r="B7" s="4" t="s">
        <v>3</v>
      </c>
      <c r="C7" s="5" t="s">
        <v>1</v>
      </c>
      <c r="D7" s="68" t="s">
        <v>46</v>
      </c>
      <c r="E7" s="5" t="s">
        <v>2</v>
      </c>
      <c r="F7" s="7">
        <v>4.1666666666666664E-2</v>
      </c>
      <c r="G7" s="41">
        <f>IF(TIMEVALUE(CONCATENATE(D7," ",E7))-TIMEVALUE(CONCATENATE(B7," ",C7))-F7,IF((TIMEVALUE(CONCATENATE(D7," ",E7))-TIMEVALUE(CONCATENATE(B7," ",C7))-F7)&lt;=TIMEVALUE("8:00"),TIMEVALUE(CONCATENATE(D7," ",E7))-TIMEVALUE(CONCATENATE(B7," ",C7))-F7,TIMEVALUE("8:00")))</f>
        <v>0.33333333333333331</v>
      </c>
      <c r="H7" s="37">
        <f>TIMEVALUE(CONCATENATE(D7," ",E7))-TIMEVALUE(CONCATENATE(B7," ",C7))-F7 - G7</f>
        <v>0.1479166666666667</v>
      </c>
      <c r="I7" s="42"/>
      <c r="J7" s="9"/>
      <c r="K7" s="9"/>
      <c r="L7" s="8">
        <f>G7+H7+I7+J7+K7</f>
        <v>0.48125000000000001</v>
      </c>
      <c r="M7" s="67"/>
      <c r="N7" s="67"/>
      <c r="O7" s="67"/>
      <c r="P7" s="67"/>
      <c r="Q7" s="67"/>
      <c r="R7" s="67"/>
      <c r="S7" s="67"/>
    </row>
    <row r="8" spans="1:20" ht="27.25" customHeight="1" x14ac:dyDescent="0.2">
      <c r="A8" s="44" t="s">
        <v>35</v>
      </c>
      <c r="B8" s="38" t="s">
        <v>24</v>
      </c>
      <c r="C8" s="13" t="s">
        <v>1</v>
      </c>
      <c r="D8" s="69" t="s">
        <v>47</v>
      </c>
      <c r="E8" s="13" t="s">
        <v>2</v>
      </c>
      <c r="F8" s="14">
        <v>2.0833333333333332E-2</v>
      </c>
      <c r="G8" s="41">
        <f t="shared" ref="G8:G13" si="0">IF(TIMEVALUE(CONCATENATE(D8," ",E8))-TIMEVALUE(CONCATENATE(B8," ",C8))-F8,IF((TIMEVALUE(CONCATENATE(D8," ",E8))-TIMEVALUE(CONCATENATE(B8," ",C8))-F8)&lt;=TIMEVALUE("8:00"),TIMEVALUE(CONCATENATE(D8," ",E8))-TIMEVALUE(CONCATENATE(B8," ",C8))-F8,TIMEVALUE("8:00")))</f>
        <v>0.33333333333333331</v>
      </c>
      <c r="H8" s="37">
        <f>TIMEVALUE(CONCATENATE(D8," ",E8))-TIMEVALUE(CONCATENATE(B8," ",C8))-F8 - G8</f>
        <v>4.1666666666666796E-2</v>
      </c>
      <c r="I8" s="16"/>
      <c r="J8" s="16"/>
      <c r="K8" s="16"/>
      <c r="L8" s="15">
        <f t="shared" ref="L8:L13" si="1">G8+H8+I8+J8+K8</f>
        <v>0.37500000000000011</v>
      </c>
      <c r="M8" s="67"/>
      <c r="N8" s="67"/>
      <c r="O8" s="67"/>
      <c r="P8" s="67"/>
      <c r="Q8" s="67"/>
      <c r="R8" s="67"/>
      <c r="S8" s="67"/>
    </row>
    <row r="9" spans="1:20" ht="27.25" customHeight="1" x14ac:dyDescent="0.2">
      <c r="A9" s="43" t="s">
        <v>30</v>
      </c>
      <c r="B9" s="4" t="s">
        <v>19</v>
      </c>
      <c r="C9" s="5" t="s">
        <v>1</v>
      </c>
      <c r="D9" s="6" t="s">
        <v>20</v>
      </c>
      <c r="E9" s="5" t="s">
        <v>2</v>
      </c>
      <c r="F9" s="7">
        <v>6.25E-2</v>
      </c>
      <c r="G9" s="41">
        <f t="shared" si="0"/>
        <v>0.33333333333333331</v>
      </c>
      <c r="H9" s="37">
        <f t="shared" ref="H9:H13" si="2">TIMEVALUE(CONCATENATE(D9," ",E9))-TIMEVALUE(CONCATENATE(B9," ",C9))-F9 - G9</f>
        <v>2.0833333333333315E-2</v>
      </c>
      <c r="I9" s="10"/>
      <c r="J9" s="10"/>
      <c r="K9" s="10"/>
      <c r="L9" s="8">
        <f t="shared" si="1"/>
        <v>0.35416666666666663</v>
      </c>
      <c r="M9" s="67"/>
      <c r="N9" s="67"/>
      <c r="O9" s="67"/>
      <c r="P9" s="67"/>
      <c r="Q9" s="67"/>
      <c r="R9" s="67"/>
      <c r="S9" s="67"/>
    </row>
    <row r="10" spans="1:20" ht="27.25" customHeight="1" x14ac:dyDescent="0.2">
      <c r="A10" s="44" t="s">
        <v>31</v>
      </c>
      <c r="B10" s="38" t="s">
        <v>3</v>
      </c>
      <c r="C10" s="13" t="s">
        <v>1</v>
      </c>
      <c r="D10" s="39" t="s">
        <v>4</v>
      </c>
      <c r="E10" s="13" t="s">
        <v>2</v>
      </c>
      <c r="F10" s="14">
        <v>4.1666666666666664E-2</v>
      </c>
      <c r="G10" s="41">
        <f t="shared" si="0"/>
        <v>0.33333333333333337</v>
      </c>
      <c r="H10" s="37">
        <f t="shared" si="2"/>
        <v>0</v>
      </c>
      <c r="I10" s="16"/>
      <c r="J10" s="16"/>
      <c r="K10" s="16"/>
      <c r="L10" s="15">
        <f t="shared" si="1"/>
        <v>0.33333333333333337</v>
      </c>
      <c r="M10" s="67"/>
      <c r="N10" s="67"/>
      <c r="O10" s="67"/>
      <c r="P10" s="67"/>
      <c r="Q10" s="67"/>
      <c r="R10" s="67"/>
      <c r="S10" s="67"/>
    </row>
    <row r="11" spans="1:20" ht="27.25" customHeight="1" x14ac:dyDescent="0.2">
      <c r="A11" s="43" t="s">
        <v>32</v>
      </c>
      <c r="B11" s="4" t="s">
        <v>13</v>
      </c>
      <c r="C11" s="5" t="s">
        <v>1</v>
      </c>
      <c r="D11" s="6" t="s">
        <v>23</v>
      </c>
      <c r="E11" s="5" t="s">
        <v>2</v>
      </c>
      <c r="F11" s="7">
        <v>0</v>
      </c>
      <c r="G11" s="41">
        <f t="shared" si="0"/>
        <v>0.33333333333333331</v>
      </c>
      <c r="H11" s="37">
        <f t="shared" si="2"/>
        <v>0</v>
      </c>
      <c r="I11" s="10"/>
      <c r="J11" s="10"/>
      <c r="K11" s="10"/>
      <c r="L11" s="8">
        <f t="shared" si="1"/>
        <v>0.33333333333333331</v>
      </c>
      <c r="M11" s="67"/>
      <c r="N11" s="67"/>
      <c r="O11" s="67"/>
      <c r="P11" s="67"/>
      <c r="Q11" s="67"/>
      <c r="R11" s="67"/>
      <c r="S11" s="67"/>
    </row>
    <row r="12" spans="1:20" ht="27.25" customHeight="1" x14ac:dyDescent="0.2">
      <c r="A12" s="44" t="s">
        <v>33</v>
      </c>
      <c r="B12" s="38" t="s">
        <v>3</v>
      </c>
      <c r="C12" s="13" t="s">
        <v>1</v>
      </c>
      <c r="D12" s="39" t="s">
        <v>4</v>
      </c>
      <c r="E12" s="13" t="s">
        <v>2</v>
      </c>
      <c r="F12" s="14">
        <v>4.1666666666666664E-2</v>
      </c>
      <c r="G12" s="41">
        <f t="shared" si="0"/>
        <v>0.33333333333333337</v>
      </c>
      <c r="H12" s="37">
        <f t="shared" si="2"/>
        <v>0</v>
      </c>
      <c r="I12" s="16"/>
      <c r="J12" s="16"/>
      <c r="K12" s="17"/>
      <c r="L12" s="15">
        <f t="shared" si="1"/>
        <v>0.33333333333333337</v>
      </c>
      <c r="M12" s="67"/>
      <c r="N12" s="67"/>
      <c r="O12" s="67"/>
      <c r="P12" s="67"/>
      <c r="Q12" s="67"/>
      <c r="R12" s="67"/>
      <c r="S12" s="67"/>
    </row>
    <row r="13" spans="1:20" ht="27.25" customHeight="1" x14ac:dyDescent="0.2">
      <c r="A13" s="43" t="s">
        <v>34</v>
      </c>
      <c r="B13" s="46" t="s">
        <v>23</v>
      </c>
      <c r="C13" s="18" t="s">
        <v>1</v>
      </c>
      <c r="D13" s="47" t="s">
        <v>28</v>
      </c>
      <c r="E13" s="18" t="s">
        <v>2</v>
      </c>
      <c r="F13" s="19">
        <v>0</v>
      </c>
      <c r="G13" s="41">
        <f t="shared" si="0"/>
        <v>0.33333333333333331</v>
      </c>
      <c r="H13" s="37">
        <f t="shared" si="2"/>
        <v>6.2500000000000056E-2</v>
      </c>
      <c r="I13" s="11"/>
      <c r="J13" s="11"/>
      <c r="K13" s="11">
        <v>0.33333333333333331</v>
      </c>
      <c r="L13" s="20">
        <f t="shared" si="1"/>
        <v>0.72916666666666674</v>
      </c>
      <c r="M13" s="67"/>
      <c r="N13" s="67"/>
      <c r="O13" s="67"/>
      <c r="P13" s="67"/>
      <c r="Q13" s="67"/>
      <c r="R13" s="67"/>
      <c r="S13" s="67"/>
    </row>
    <row r="14" spans="1:20" ht="20" customHeight="1" x14ac:dyDescent="0.2">
      <c r="A14" s="21"/>
      <c r="B14" s="22"/>
      <c r="C14" s="22"/>
      <c r="D14" s="22"/>
      <c r="E14" s="58" t="s">
        <v>0</v>
      </c>
      <c r="F14" s="58"/>
      <c r="G14" s="23">
        <f xml:space="preserve"> SUM(G7:G13)</f>
        <v>2.3333333333333335</v>
      </c>
      <c r="H14" s="23">
        <f>SUM(H7:H13)</f>
        <v>0.27291666666666686</v>
      </c>
      <c r="I14" s="23">
        <f>SUM(I7:I13)</f>
        <v>0</v>
      </c>
      <c r="J14" s="23">
        <f>SUM(J7:J11)</f>
        <v>0</v>
      </c>
      <c r="K14" s="23">
        <f>SUM(K7:K13)</f>
        <v>0.33333333333333331</v>
      </c>
      <c r="L14" s="24">
        <f>SUM(L7:L13)</f>
        <v>2.9395833333333332</v>
      </c>
      <c r="M14" s="66"/>
      <c r="N14" s="66"/>
      <c r="O14" s="66"/>
      <c r="P14" s="66"/>
      <c r="Q14" s="66"/>
      <c r="R14" s="66"/>
      <c r="S14" s="66"/>
    </row>
    <row r="15" spans="1:20" ht="20" customHeight="1" x14ac:dyDescent="0.2">
      <c r="A15" s="25"/>
      <c r="B15" s="26"/>
      <c r="C15" s="26"/>
      <c r="D15" s="26"/>
      <c r="E15" s="59" t="s">
        <v>21</v>
      </c>
      <c r="F15" s="59"/>
      <c r="G15" s="27">
        <v>30</v>
      </c>
      <c r="H15" s="27">
        <v>45</v>
      </c>
      <c r="I15" s="27">
        <v>30</v>
      </c>
      <c r="J15" s="27">
        <v>30</v>
      </c>
      <c r="K15" s="27">
        <v>30</v>
      </c>
      <c r="L15" s="28"/>
      <c r="M15" s="66"/>
      <c r="N15" s="66"/>
      <c r="O15" s="66"/>
      <c r="P15" s="66"/>
      <c r="Q15" s="66"/>
      <c r="R15" s="66"/>
      <c r="S15" s="66"/>
    </row>
    <row r="16" spans="1:20" ht="20" customHeight="1" x14ac:dyDescent="0.2">
      <c r="A16" s="29"/>
      <c r="B16" s="30"/>
      <c r="C16" s="30"/>
      <c r="D16" s="30"/>
      <c r="E16" s="60" t="s">
        <v>22</v>
      </c>
      <c r="F16" s="60"/>
      <c r="G16" s="31">
        <f t="shared" ref="G16:K16" si="3">G14*G15*24</f>
        <v>1680</v>
      </c>
      <c r="H16" s="31">
        <f t="shared" si="3"/>
        <v>294.75000000000023</v>
      </c>
      <c r="I16" s="31">
        <f t="shared" si="3"/>
        <v>0</v>
      </c>
      <c r="J16" s="31">
        <f t="shared" si="3"/>
        <v>0</v>
      </c>
      <c r="K16" s="31">
        <f t="shared" si="3"/>
        <v>240</v>
      </c>
      <c r="L16" s="32">
        <f>G16+H16+I16+J16+K16</f>
        <v>2214.75</v>
      </c>
    </row>
    <row r="18" spans="1:12" ht="15" customHeight="1" x14ac:dyDescent="0.2">
      <c r="B18" s="2"/>
      <c r="C18" s="2"/>
      <c r="D18" s="2"/>
      <c r="E18" s="2"/>
    </row>
    <row r="19" spans="1:12" x14ac:dyDescent="0.2">
      <c r="A19" s="55" t="s">
        <v>36</v>
      </c>
      <c r="B19" s="55"/>
      <c r="C19" s="55"/>
      <c r="D19" s="55"/>
      <c r="E19" s="55"/>
      <c r="F19" s="55"/>
    </row>
    <row r="20" spans="1:12" x14ac:dyDescent="0.2">
      <c r="A20" s="55"/>
      <c r="B20" s="55"/>
      <c r="C20" s="55"/>
      <c r="D20" s="55"/>
      <c r="E20" s="55"/>
      <c r="F20" s="55"/>
    </row>
    <row r="21" spans="1:12" x14ac:dyDescent="0.2">
      <c r="A21" s="55"/>
      <c r="B21" s="55"/>
      <c r="C21" s="55"/>
      <c r="D21" s="55"/>
      <c r="E21" s="55"/>
      <c r="F21" s="55"/>
      <c r="G21" s="3" t="s">
        <v>6</v>
      </c>
      <c r="H21" s="3"/>
      <c r="I21" s="3"/>
      <c r="J21" s="3"/>
      <c r="K21" s="3" t="s">
        <v>5</v>
      </c>
      <c r="L21" s="48"/>
    </row>
  </sheetData>
  <mergeCells count="17">
    <mergeCell ref="M14:S15"/>
    <mergeCell ref="M5:T6"/>
    <mergeCell ref="M12:S13"/>
    <mergeCell ref="M7:S9"/>
    <mergeCell ref="M3:S4"/>
    <mergeCell ref="M10:S11"/>
    <mergeCell ref="A19:F21"/>
    <mergeCell ref="A1:L1"/>
    <mergeCell ref="E14:F14"/>
    <mergeCell ref="E15:F15"/>
    <mergeCell ref="E16:F16"/>
    <mergeCell ref="B6:C6"/>
    <mergeCell ref="D6:E6"/>
    <mergeCell ref="D4:E4"/>
    <mergeCell ref="G4:H4"/>
    <mergeCell ref="A3:C3"/>
    <mergeCell ref="A4:C4"/>
  </mergeCells>
  <phoneticPr fontId="7" type="noConversion"/>
  <dataValidations count="1">
    <dataValidation type="list" allowBlank="1" showErrorMessage="1" sqref="C7:C13 E7:E13" xr:uid="{00000000-0002-0000-0000-000000000000}">
      <formula1>time</formula1>
    </dataValidation>
  </dataValidations>
  <pageMargins left="0.83333333333333337" right="0.7" top="0.75" bottom="0.75" header="0.3" footer="0.3"/>
  <pageSetup orientation="landscape" r:id="rId1"/>
  <headerFooter>
    <oddFooter>&amp;C© AraHR.   http://AraHR.com</oddFooter>
  </headerFooter>
  <ignoredErrors>
    <ignoredError sqref="J14 H8" formula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showGridLines="0" showRuler="0" showWhiteSpace="0" view="pageLayout" zoomScale="131" zoomScaleNormal="100" zoomScalePageLayoutView="131" workbookViewId="0">
      <selection activeCell="J14" sqref="J14"/>
    </sheetView>
  </sheetViews>
  <sheetFormatPr baseColWidth="10" defaultColWidth="8.83203125" defaultRowHeight="15" x14ac:dyDescent="0.2"/>
  <cols>
    <col min="1" max="1" width="16.33203125" customWidth="1"/>
    <col min="2" max="2" width="7" customWidth="1"/>
    <col min="3" max="3" width="3.83203125" customWidth="1"/>
    <col min="4" max="4" width="6.83203125" customWidth="1"/>
    <col min="5" max="5" width="3.83203125" customWidth="1"/>
    <col min="6" max="6" width="10.5" customWidth="1"/>
    <col min="7" max="7" width="13.5" customWidth="1"/>
    <col min="8" max="8" width="9.5" customWidth="1"/>
    <col min="9" max="9" width="7.5" customWidth="1"/>
    <col min="10" max="10" width="8.6640625" customWidth="1"/>
    <col min="11" max="11" width="8.83203125" customWidth="1"/>
    <col min="12" max="12" width="15" customWidth="1"/>
  </cols>
  <sheetData>
    <row r="1" spans="1:20" ht="22.5" customHeight="1" x14ac:dyDescent="0.25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36"/>
    </row>
    <row r="2" spans="1:20" ht="17.25" customHeight="1" x14ac:dyDescent="0.25">
      <c r="A2" s="12"/>
      <c r="B2" s="12"/>
      <c r="C2" s="12"/>
      <c r="D2" s="12"/>
      <c r="E2" s="12"/>
      <c r="F2" s="12"/>
      <c r="G2" s="12"/>
      <c r="M2" s="35"/>
    </row>
    <row r="3" spans="1:20" ht="20" customHeight="1" x14ac:dyDescent="0.25">
      <c r="A3" s="64" t="s">
        <v>17</v>
      </c>
      <c r="B3" s="64"/>
      <c r="C3" s="64"/>
      <c r="D3" s="54" t="s">
        <v>17</v>
      </c>
      <c r="E3" s="34"/>
      <c r="F3" s="12"/>
      <c r="G3" s="12"/>
      <c r="M3" s="67"/>
      <c r="N3" s="67"/>
      <c r="O3" s="67"/>
      <c r="P3" s="67"/>
      <c r="Q3" s="67"/>
      <c r="R3" s="67"/>
      <c r="S3" s="67"/>
    </row>
    <row r="4" spans="1:20" ht="21.75" customHeight="1" x14ac:dyDescent="0.2">
      <c r="A4" s="64" t="s">
        <v>12</v>
      </c>
      <c r="B4" s="64"/>
      <c r="C4" s="65"/>
      <c r="D4" s="62">
        <v>45415</v>
      </c>
      <c r="E4" s="63"/>
      <c r="G4" s="63"/>
      <c r="H4" s="63"/>
      <c r="M4" s="67"/>
      <c r="N4" s="67"/>
      <c r="O4" s="67"/>
      <c r="P4" s="67"/>
      <c r="Q4" s="67"/>
      <c r="R4" s="67"/>
      <c r="S4" s="67"/>
    </row>
    <row r="5" spans="1:20" ht="15" customHeight="1" x14ac:dyDescent="0.2">
      <c r="J5" s="1"/>
      <c r="K5" s="1"/>
      <c r="L5" s="1"/>
      <c r="M5" s="67"/>
      <c r="N5" s="67"/>
      <c r="O5" s="67"/>
      <c r="P5" s="67"/>
      <c r="Q5" s="67"/>
      <c r="R5" s="67"/>
      <c r="S5" s="67"/>
      <c r="T5" s="67"/>
    </row>
    <row r="6" spans="1:20" ht="24" customHeight="1" x14ac:dyDescent="0.2">
      <c r="A6" s="40" t="s">
        <v>26</v>
      </c>
      <c r="B6" s="61" t="s">
        <v>14</v>
      </c>
      <c r="C6" s="61"/>
      <c r="D6" s="61" t="s">
        <v>15</v>
      </c>
      <c r="E6" s="61"/>
      <c r="F6" s="33" t="s">
        <v>16</v>
      </c>
      <c r="G6" s="33" t="s">
        <v>7</v>
      </c>
      <c r="H6" s="33" t="s">
        <v>8</v>
      </c>
      <c r="I6" s="33" t="s">
        <v>9</v>
      </c>
      <c r="J6" s="33" t="s">
        <v>11</v>
      </c>
      <c r="K6" s="33" t="s">
        <v>10</v>
      </c>
      <c r="L6" s="53" t="s">
        <v>25</v>
      </c>
      <c r="M6" s="67"/>
      <c r="N6" s="67"/>
      <c r="O6" s="67"/>
      <c r="P6" s="67"/>
      <c r="Q6" s="67"/>
      <c r="R6" s="67"/>
      <c r="S6" s="67"/>
      <c r="T6" s="67"/>
    </row>
    <row r="7" spans="1:20" ht="27.25" customHeight="1" x14ac:dyDescent="0.2">
      <c r="A7" s="43" t="s">
        <v>37</v>
      </c>
      <c r="B7" s="4" t="s">
        <v>3</v>
      </c>
      <c r="C7" s="5" t="s">
        <v>1</v>
      </c>
      <c r="D7" s="49" t="s">
        <v>4</v>
      </c>
      <c r="E7" s="5" t="s">
        <v>2</v>
      </c>
      <c r="F7" s="7">
        <v>4.1666666666666664E-2</v>
      </c>
      <c r="G7" s="41">
        <f>IF(TIMEVALUE(CONCATENATE(D7," ",E7))-TIMEVALUE(CONCATENATE(B7," ",C7))-F7,IF((TIMEVALUE(CONCATENATE(D7," ",E7))-TIMEVALUE(CONCATENATE(B7," ",C7))-F7)&lt;=TIMEVALUE("8:00"),TIMEVALUE(CONCATENATE(D7," ",E7))-TIMEVALUE(CONCATENATE(B7," ",C7))-F7,TIMEVALUE("8:00")))</f>
        <v>0.33333333333333337</v>
      </c>
      <c r="H7" s="37">
        <f>TIMEVALUE(CONCATENATE(D7," ",E7))-TIMEVALUE(CONCATENATE(B7," ",C7))-F7 - G7</f>
        <v>0</v>
      </c>
      <c r="I7" s="42"/>
      <c r="J7" s="9"/>
      <c r="K7" s="9"/>
      <c r="L7" s="8">
        <f>G7+H7+I7+J7+K7</f>
        <v>0.33333333333333337</v>
      </c>
      <c r="M7" s="67"/>
      <c r="N7" s="67"/>
      <c r="O7" s="67"/>
      <c r="P7" s="67"/>
      <c r="Q7" s="67"/>
      <c r="R7" s="67"/>
      <c r="S7" s="67"/>
    </row>
    <row r="8" spans="1:20" ht="27.25" customHeight="1" x14ac:dyDescent="0.2">
      <c r="A8" s="44" t="s">
        <v>38</v>
      </c>
      <c r="B8" s="50" t="s">
        <v>44</v>
      </c>
      <c r="C8" s="13" t="s">
        <v>1</v>
      </c>
      <c r="D8" s="51" t="s">
        <v>45</v>
      </c>
      <c r="E8" s="13" t="s">
        <v>2</v>
      </c>
      <c r="F8" s="14">
        <v>2.0833333333333332E-2</v>
      </c>
      <c r="G8" s="41">
        <f t="shared" ref="G8:G13" si="0">IF(TIMEVALUE(CONCATENATE(D8," ",E8))-TIMEVALUE(CONCATENATE(B8," ",C8))-F8,IF((TIMEVALUE(CONCATENATE(D8," ",E8))-TIMEVALUE(CONCATENATE(B8," ",C8))-F8)&lt;=TIMEVALUE("8:00"),TIMEVALUE(CONCATENATE(D8," ",E8))-TIMEVALUE(CONCATENATE(B8," ",C8))-F8,TIMEVALUE("8:00")))</f>
        <v>0.3125</v>
      </c>
      <c r="H8" s="37">
        <f>TIMEVALUE(CONCATENATE(D8," ",E8))-TIMEVALUE(CONCATENATE(B8," ",C8))-F8 - G8</f>
        <v>0</v>
      </c>
      <c r="I8" s="16"/>
      <c r="J8" s="16"/>
      <c r="K8" s="16"/>
      <c r="L8" s="15">
        <f t="shared" ref="L8:L13" si="1">G8+H8+I8+J8+K8</f>
        <v>0.3125</v>
      </c>
      <c r="M8" s="67"/>
      <c r="N8" s="67"/>
      <c r="O8" s="67"/>
      <c r="P8" s="67"/>
      <c r="Q8" s="67"/>
      <c r="R8" s="67"/>
      <c r="S8" s="67"/>
    </row>
    <row r="9" spans="1:20" ht="27.25" customHeight="1" x14ac:dyDescent="0.2">
      <c r="A9" s="43" t="s">
        <v>39</v>
      </c>
      <c r="B9" s="52" t="s">
        <v>19</v>
      </c>
      <c r="C9" s="5" t="s">
        <v>1</v>
      </c>
      <c r="D9" s="49" t="s">
        <v>45</v>
      </c>
      <c r="E9" s="5" t="s">
        <v>2</v>
      </c>
      <c r="F9" s="7">
        <v>2.0833333333333332E-2</v>
      </c>
      <c r="G9" s="41">
        <f t="shared" si="0"/>
        <v>0.33333333333333331</v>
      </c>
      <c r="H9" s="37">
        <f t="shared" ref="H9:H13" si="2">TIMEVALUE(CONCATENATE(D9," ",E9))-TIMEVALUE(CONCATENATE(B9," ",C9))-F9 - G9</f>
        <v>2.083333333333337E-2</v>
      </c>
      <c r="I9" s="10"/>
      <c r="J9" s="10"/>
      <c r="K9" s="10"/>
      <c r="L9" s="8">
        <f t="shared" si="1"/>
        <v>0.35416666666666669</v>
      </c>
      <c r="M9" s="67"/>
      <c r="N9" s="67"/>
      <c r="O9" s="67"/>
      <c r="P9" s="67"/>
      <c r="Q9" s="67"/>
      <c r="R9" s="67"/>
      <c r="S9" s="67"/>
    </row>
    <row r="10" spans="1:20" ht="27.25" customHeight="1" x14ac:dyDescent="0.2">
      <c r="A10" s="44" t="s">
        <v>40</v>
      </c>
      <c r="B10" s="38" t="s">
        <v>3</v>
      </c>
      <c r="C10" s="13" t="s">
        <v>1</v>
      </c>
      <c r="D10" s="39" t="s">
        <v>4</v>
      </c>
      <c r="E10" s="13" t="s">
        <v>2</v>
      </c>
      <c r="F10" s="14">
        <v>4.1666666666666664E-2</v>
      </c>
      <c r="G10" s="41">
        <f t="shared" si="0"/>
        <v>0.33333333333333337</v>
      </c>
      <c r="H10" s="37">
        <f t="shared" si="2"/>
        <v>0</v>
      </c>
      <c r="I10" s="16"/>
      <c r="J10" s="16"/>
      <c r="K10" s="16"/>
      <c r="L10" s="15">
        <f t="shared" si="1"/>
        <v>0.33333333333333337</v>
      </c>
      <c r="M10" s="67"/>
      <c r="N10" s="67"/>
      <c r="O10" s="67"/>
      <c r="P10" s="67"/>
      <c r="Q10" s="67"/>
      <c r="R10" s="67"/>
      <c r="S10" s="67"/>
    </row>
    <row r="11" spans="1:20" ht="27.25" customHeight="1" x14ac:dyDescent="0.2">
      <c r="A11" s="43" t="s">
        <v>41</v>
      </c>
      <c r="B11" s="4" t="s">
        <v>13</v>
      </c>
      <c r="C11" s="5" t="s">
        <v>1</v>
      </c>
      <c r="D11" s="6" t="s">
        <v>23</v>
      </c>
      <c r="E11" s="5" t="s">
        <v>2</v>
      </c>
      <c r="F11" s="7">
        <v>0</v>
      </c>
      <c r="G11" s="41">
        <f t="shared" si="0"/>
        <v>0.33333333333333331</v>
      </c>
      <c r="H11" s="37">
        <f t="shared" si="2"/>
        <v>0</v>
      </c>
      <c r="I11" s="10"/>
      <c r="J11" s="10"/>
      <c r="K11" s="10"/>
      <c r="L11" s="8">
        <f t="shared" si="1"/>
        <v>0.33333333333333331</v>
      </c>
      <c r="M11" s="67"/>
      <c r="N11" s="67"/>
      <c r="O11" s="67"/>
      <c r="P11" s="67"/>
      <c r="Q11" s="67"/>
      <c r="R11" s="67"/>
      <c r="S11" s="67"/>
    </row>
    <row r="12" spans="1:20" ht="27.25" customHeight="1" x14ac:dyDescent="0.2">
      <c r="A12" s="44" t="s">
        <v>42</v>
      </c>
      <c r="B12" s="38" t="s">
        <v>3</v>
      </c>
      <c r="C12" s="13" t="s">
        <v>1</v>
      </c>
      <c r="D12" s="39" t="s">
        <v>4</v>
      </c>
      <c r="E12" s="13" t="s">
        <v>2</v>
      </c>
      <c r="F12" s="14">
        <v>4.1666666666666664E-2</v>
      </c>
      <c r="G12" s="41">
        <f t="shared" si="0"/>
        <v>0.33333333333333337</v>
      </c>
      <c r="H12" s="37">
        <f t="shared" si="2"/>
        <v>0</v>
      </c>
      <c r="I12" s="16"/>
      <c r="J12" s="16"/>
      <c r="K12" s="17"/>
      <c r="L12" s="15">
        <f t="shared" si="1"/>
        <v>0.33333333333333337</v>
      </c>
      <c r="M12" s="67"/>
      <c r="N12" s="67"/>
      <c r="O12" s="67"/>
      <c r="P12" s="67"/>
      <c r="Q12" s="67"/>
      <c r="R12" s="67"/>
      <c r="S12" s="67"/>
    </row>
    <row r="13" spans="1:20" ht="27.25" customHeight="1" x14ac:dyDescent="0.2">
      <c r="A13" s="43" t="s">
        <v>43</v>
      </c>
      <c r="B13" s="46" t="s">
        <v>23</v>
      </c>
      <c r="C13" s="18" t="s">
        <v>1</v>
      </c>
      <c r="D13" s="47" t="s">
        <v>28</v>
      </c>
      <c r="E13" s="18" t="s">
        <v>2</v>
      </c>
      <c r="F13" s="19">
        <v>0</v>
      </c>
      <c r="G13" s="41">
        <f t="shared" si="0"/>
        <v>0.33333333333333331</v>
      </c>
      <c r="H13" s="37">
        <f t="shared" si="2"/>
        <v>6.2500000000000056E-2</v>
      </c>
      <c r="I13" s="11"/>
      <c r="J13" s="11"/>
      <c r="K13" s="11">
        <v>0.33333333333333331</v>
      </c>
      <c r="L13" s="20">
        <f t="shared" si="1"/>
        <v>0.72916666666666674</v>
      </c>
      <c r="M13" s="67"/>
      <c r="N13" s="67"/>
      <c r="O13" s="67"/>
      <c r="P13" s="67"/>
      <c r="Q13" s="67"/>
      <c r="R13" s="67"/>
      <c r="S13" s="67"/>
    </row>
    <row r="14" spans="1:20" ht="20" customHeight="1" x14ac:dyDescent="0.2">
      <c r="A14" s="21"/>
      <c r="B14" s="22"/>
      <c r="C14" s="22"/>
      <c r="D14" s="22"/>
      <c r="E14" s="58" t="s">
        <v>0</v>
      </c>
      <c r="F14" s="58"/>
      <c r="G14" s="23">
        <f xml:space="preserve"> SUM(G7:G13)</f>
        <v>2.3125</v>
      </c>
      <c r="H14" s="23">
        <f>SUM(H7:H13)</f>
        <v>8.3333333333333426E-2</v>
      </c>
      <c r="I14" s="23">
        <f>SUM(I7:I13)</f>
        <v>0</v>
      </c>
      <c r="J14" s="23">
        <f>SUM(J7:J11)</f>
        <v>0</v>
      </c>
      <c r="K14" s="23">
        <f>SUM(K7:K13)</f>
        <v>0.33333333333333331</v>
      </c>
      <c r="L14" s="24">
        <f>SUM(L7:L13)</f>
        <v>2.729166666666667</v>
      </c>
      <c r="M14" s="66"/>
      <c r="N14" s="66"/>
      <c r="O14" s="66"/>
      <c r="P14" s="66"/>
      <c r="Q14" s="66"/>
      <c r="R14" s="66"/>
      <c r="S14" s="66"/>
    </row>
    <row r="15" spans="1:20" ht="20" customHeight="1" x14ac:dyDescent="0.2">
      <c r="A15" s="25"/>
      <c r="B15" s="26"/>
      <c r="C15" s="26"/>
      <c r="D15" s="26"/>
      <c r="E15" s="59" t="s">
        <v>21</v>
      </c>
      <c r="F15" s="59"/>
      <c r="G15" s="27">
        <v>20</v>
      </c>
      <c r="H15" s="27">
        <v>45</v>
      </c>
      <c r="I15" s="27">
        <v>30</v>
      </c>
      <c r="J15" s="27">
        <v>30</v>
      </c>
      <c r="K15" s="27">
        <v>30</v>
      </c>
      <c r="L15" s="28"/>
      <c r="M15" s="66"/>
      <c r="N15" s="66"/>
      <c r="O15" s="66"/>
      <c r="P15" s="66"/>
      <c r="Q15" s="66"/>
      <c r="R15" s="66"/>
      <c r="S15" s="66"/>
    </row>
    <row r="16" spans="1:20" ht="20" customHeight="1" x14ac:dyDescent="0.2">
      <c r="A16" s="29"/>
      <c r="B16" s="30"/>
      <c r="C16" s="30"/>
      <c r="D16" s="30"/>
      <c r="E16" s="60" t="s">
        <v>22</v>
      </c>
      <c r="F16" s="60"/>
      <c r="G16" s="31">
        <f t="shared" ref="G16:K16" si="3">G14*G15*24</f>
        <v>1110</v>
      </c>
      <c r="H16" s="31">
        <f t="shared" si="3"/>
        <v>90.000000000000099</v>
      </c>
      <c r="I16" s="31">
        <f t="shared" si="3"/>
        <v>0</v>
      </c>
      <c r="J16" s="31">
        <f t="shared" si="3"/>
        <v>0</v>
      </c>
      <c r="K16" s="31">
        <f t="shared" si="3"/>
        <v>240</v>
      </c>
      <c r="L16" s="32">
        <f>G16+H16+I16+J16+K16</f>
        <v>1440</v>
      </c>
    </row>
    <row r="18" spans="1:12" ht="15" customHeight="1" x14ac:dyDescent="0.2">
      <c r="B18" s="2"/>
      <c r="C18" s="2"/>
      <c r="D18" s="2"/>
      <c r="E18" s="2"/>
    </row>
    <row r="19" spans="1:12" x14ac:dyDescent="0.2">
      <c r="A19" s="55" t="s">
        <v>36</v>
      </c>
      <c r="B19" s="55"/>
      <c r="C19" s="55"/>
      <c r="D19" s="55"/>
      <c r="E19" s="55"/>
      <c r="F19" s="55"/>
    </row>
    <row r="20" spans="1:12" x14ac:dyDescent="0.2">
      <c r="A20" s="55"/>
      <c r="B20" s="55"/>
      <c r="C20" s="55"/>
      <c r="D20" s="55"/>
      <c r="E20" s="55"/>
      <c r="F20" s="55"/>
    </row>
    <row r="21" spans="1:12" x14ac:dyDescent="0.2">
      <c r="A21" s="55"/>
      <c r="B21" s="55"/>
      <c r="C21" s="55"/>
      <c r="D21" s="55"/>
      <c r="E21" s="55"/>
      <c r="F21" s="55"/>
      <c r="G21" s="3" t="s">
        <v>6</v>
      </c>
      <c r="H21" s="3"/>
      <c r="I21" s="3"/>
      <c r="J21" s="3"/>
      <c r="K21" s="3" t="s">
        <v>5</v>
      </c>
      <c r="L21" s="48"/>
    </row>
  </sheetData>
  <mergeCells count="17">
    <mergeCell ref="A1:L1"/>
    <mergeCell ref="A3:C3"/>
    <mergeCell ref="M3:S4"/>
    <mergeCell ref="A4:C4"/>
    <mergeCell ref="D4:E4"/>
    <mergeCell ref="G4:H4"/>
    <mergeCell ref="B6:C6"/>
    <mergeCell ref="D6:E6"/>
    <mergeCell ref="M7:S9"/>
    <mergeCell ref="M10:S11"/>
    <mergeCell ref="M12:S13"/>
    <mergeCell ref="M5:T6"/>
    <mergeCell ref="E14:F14"/>
    <mergeCell ref="M14:S15"/>
    <mergeCell ref="E15:F15"/>
    <mergeCell ref="E16:F16"/>
    <mergeCell ref="A19:F21"/>
  </mergeCells>
  <dataValidations count="1">
    <dataValidation type="list" allowBlank="1" showErrorMessage="1" sqref="C7:C13 E7:E13" xr:uid="{4B3E1092-A782-7847-AAF0-5387BBC60DAB}">
      <formula1>time</formula1>
    </dataValidation>
  </dataValidations>
  <pageMargins left="0.7" right="0.7" top="0.75" bottom="0.75" header="0.3" footer="0.3"/>
  <pageSetup orientation="landscape" r:id="rId1"/>
  <headerFooter>
    <oddFooter>&amp;C© AraHR.   http://AraHR.com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- Daily Timesheet AraHR</vt:lpstr>
      <vt:lpstr>Template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Office User</cp:lastModifiedBy>
  <cp:lastPrinted>2023-02-21T17:00:46Z</cp:lastPrinted>
  <dcterms:created xsi:type="dcterms:W3CDTF">2019-06-19T06:40:06Z</dcterms:created>
  <dcterms:modified xsi:type="dcterms:W3CDTF">2024-02-13T21:19:43Z</dcterms:modified>
</cp:coreProperties>
</file>